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ac272a6b80868f/Desktop/JoVE manuscripts/PPR/2024/August2024/67396/"/>
    </mc:Choice>
  </mc:AlternateContent>
  <xr:revisionPtr revIDLastSave="9" documentId="8_{8ED331AE-ECED-4047-A5B8-2389D6634ED0}" xr6:coauthVersionLast="47" xr6:coauthVersionMax="47" xr10:uidLastSave="{8BA8BB73-C63E-4823-AFC6-7DBC705490D9}"/>
  <bookViews>
    <workbookView xWindow="-108" yWindow="-108" windowWidth="23256" windowHeight="12576" xr2:uid="{00000000-000D-0000-FFFF-FFFF00000000}"/>
  </bookViews>
  <sheets>
    <sheet name="Sheet1" sheetId="1" r:id="rId1"/>
    <sheet name="DV-IDENTITY-0" sheetId="4" state="veryHidden" r:id="rId2"/>
  </sheets>
  <calcPr calcId="191029"/>
</workbook>
</file>

<file path=xl/calcChain.xml><?xml version="1.0" encoding="utf-8"?>
<calcChain xmlns="http://schemas.openxmlformats.org/spreadsheetml/2006/main">
  <c r="A1" i="4" l="1"/>
  <c r="B1" i="4"/>
  <c r="C1" i="4"/>
  <c r="D1" i="4"/>
  <c r="E1" i="4"/>
  <c r="F1" i="4"/>
  <c r="G1" i="4"/>
  <c r="H1" i="4"/>
  <c r="I1" i="4"/>
  <c r="J1" i="4"/>
  <c r="K1" i="4"/>
  <c r="L1" i="4"/>
  <c r="M1" i="4"/>
  <c r="N1" i="4"/>
  <c r="O1" i="4"/>
</calcChain>
</file>

<file path=xl/sharedStrings.xml><?xml version="1.0" encoding="utf-8"?>
<sst xmlns="http://schemas.openxmlformats.org/spreadsheetml/2006/main" count="147" uniqueCount="79">
  <si>
    <t>AAAAAH384Q8=</t>
  </si>
  <si>
    <t>DMEM/F12</t>
  </si>
  <si>
    <t>20% (v/v)</t>
  </si>
  <si>
    <t>Neural induction Medium (NIM)</t>
  </si>
  <si>
    <t>Penicillin/streptomycin</t>
  </si>
  <si>
    <t>NEAA</t>
  </si>
  <si>
    <t>N2</t>
  </si>
  <si>
    <t>BDNF</t>
  </si>
  <si>
    <t>GDNF</t>
  </si>
  <si>
    <t>Reagents</t>
  </si>
  <si>
    <t>Medium name</t>
  </si>
  <si>
    <t>RA</t>
  </si>
  <si>
    <t>1x</t>
  </si>
  <si>
    <t>100x</t>
  </si>
  <si>
    <t>50x</t>
  </si>
  <si>
    <t>mTeSR plus</t>
  </si>
  <si>
    <t>Y-27632 (Rock inhibitor)</t>
  </si>
  <si>
    <t>10 mM</t>
  </si>
  <si>
    <t>Glutamax</t>
  </si>
  <si>
    <t>Stock concentrations</t>
  </si>
  <si>
    <t>1% (v/v)</t>
  </si>
  <si>
    <t>0.5% (v/v)</t>
  </si>
  <si>
    <t>KOSR 20%</t>
  </si>
  <si>
    <t>2-Mercaptoethanol</t>
  </si>
  <si>
    <t>55 mM</t>
  </si>
  <si>
    <t>100 uM</t>
  </si>
  <si>
    <t>Dorsomorphin</t>
  </si>
  <si>
    <t>SB-431542</t>
  </si>
  <si>
    <t>IWP-2</t>
  </si>
  <si>
    <t>5 µM</t>
  </si>
  <si>
    <t>5 mM</t>
  </si>
  <si>
    <t>Dilution ratio</t>
  </si>
  <si>
    <t>Working concentrations</t>
  </si>
  <si>
    <t>0.05% (v/v)</t>
  </si>
  <si>
    <t>10 µM</t>
  </si>
  <si>
    <t>0.1% (v/v)</t>
  </si>
  <si>
    <t>50 µM</t>
  </si>
  <si>
    <t>Notes</t>
  </si>
  <si>
    <t>Ventral only</t>
  </si>
  <si>
    <t>Neurobasal A</t>
  </si>
  <si>
    <t>B-27 w/o Vitamin A</t>
  </si>
  <si>
    <t>2% (v/v)</t>
  </si>
  <si>
    <t>Sensitive to light and temp change</t>
  </si>
  <si>
    <t>Organoid Expansion Medium</t>
  </si>
  <si>
    <t>Organoid Differentiation Medium</t>
  </si>
  <si>
    <t>EGF</t>
  </si>
  <si>
    <t>FGF</t>
  </si>
  <si>
    <t>SAG</t>
  </si>
  <si>
    <t>AlloP</t>
  </si>
  <si>
    <t>MEA Culture Medium</t>
  </si>
  <si>
    <t>EB Formation Medium</t>
  </si>
  <si>
    <t>B-27 (regular, w/ Vitamin A)</t>
  </si>
  <si>
    <t>HEPES</t>
  </si>
  <si>
    <t>1 M</t>
  </si>
  <si>
    <t>20 ng/mL</t>
  </si>
  <si>
    <t>100 µg/mL</t>
  </si>
  <si>
    <t>0.02% (v/v)</t>
  </si>
  <si>
    <t>NT3</t>
  </si>
  <si>
    <t>1,000x</t>
  </si>
  <si>
    <t>1 mM</t>
  </si>
  <si>
    <t>0.01% (v/v)</t>
  </si>
  <si>
    <t>100 nM</t>
  </si>
  <si>
    <t>0.001% (v/v)</t>
  </si>
  <si>
    <t>Age of organoids</t>
  </si>
  <si>
    <t>Day -2 to Day -1</t>
  </si>
  <si>
    <t>Day 0 to Day 5</t>
  </si>
  <si>
    <t>Day 6 to Day 24</t>
  </si>
  <si>
    <t>Day 12 to Day 24</t>
  </si>
  <si>
    <t>Day 12 to Day 14</t>
  </si>
  <si>
    <t>Day 15 to Day 23</t>
  </si>
  <si>
    <t>Day 25 to Day 45</t>
  </si>
  <si>
    <t>Day 74 to end</t>
  </si>
  <si>
    <t>0.18% (v/v)</t>
  </si>
  <si>
    <t>Neural Differentiation Medium (NDM)</t>
  </si>
  <si>
    <t>NDM</t>
  </si>
  <si>
    <t>Day 6 to 73</t>
  </si>
  <si>
    <t>Neurophysiological basal medium</t>
  </si>
  <si>
    <t>Basement membrane matrix</t>
  </si>
  <si>
    <r>
      <rPr>
        <b/>
        <sz val="12"/>
        <color theme="1"/>
        <rFont val="Calibri"/>
        <family val="2"/>
        <scheme val="minor"/>
      </rPr>
      <t>Ventral only,</t>
    </r>
    <r>
      <rPr>
        <sz val="12"/>
        <color theme="1"/>
        <rFont val="Calibri"/>
        <family val="2"/>
        <scheme val="minor"/>
      </rPr>
      <t xml:space="preserve"> Sensitive to light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</si>
</sst>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9" fontId="1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92"/>
  <sheetViews>
    <sheetView tabSelected="1" zoomScaleNormal="100" workbookViewId="0">
      <selection activeCell="G9" sqref="G9"/>
    </sheetView>
  </sheetViews>
  <sheetFormatPr defaultColWidth="8.77734375" defaultRowHeight="15.6" x14ac:dyDescent="0.3"/>
  <cols>
    <col min="1" max="1" width="36.6640625" style="2" customWidth="1"/>
    <col min="2" max="2" width="18.44140625" style="2" customWidth="1"/>
    <col min="3" max="3" width="32.77734375" style="2" customWidth="1"/>
    <col min="4" max="4" width="24.6640625" style="2" customWidth="1"/>
    <col min="5" max="5" width="17.109375" style="3" customWidth="1"/>
    <col min="6" max="6" width="26.109375" customWidth="1"/>
    <col min="7" max="7" width="30" customWidth="1"/>
  </cols>
  <sheetData>
    <row r="1" spans="1:7" s="1" customFormat="1" x14ac:dyDescent="0.3">
      <c r="A1" s="5"/>
      <c r="B1" s="5"/>
      <c r="C1" s="12"/>
      <c r="D1" s="12"/>
      <c r="E1" s="13"/>
      <c r="F1" s="14"/>
      <c r="G1" s="14"/>
    </row>
    <row r="2" spans="1:7" x14ac:dyDescent="0.3">
      <c r="A2" s="15" t="s">
        <v>10</v>
      </c>
      <c r="B2" s="15" t="s">
        <v>63</v>
      </c>
      <c r="C2" s="15" t="s">
        <v>9</v>
      </c>
      <c r="D2" s="15" t="s">
        <v>19</v>
      </c>
      <c r="E2" s="15" t="s">
        <v>31</v>
      </c>
      <c r="F2" s="15" t="s">
        <v>32</v>
      </c>
      <c r="G2" s="15" t="s">
        <v>37</v>
      </c>
    </row>
    <row r="3" spans="1:7" x14ac:dyDescent="0.3">
      <c r="A3" s="16" t="s">
        <v>50</v>
      </c>
      <c r="B3" s="17" t="s">
        <v>64</v>
      </c>
      <c r="C3" s="18" t="s">
        <v>15</v>
      </c>
      <c r="D3" s="18"/>
      <c r="E3" s="18"/>
      <c r="F3" s="18" t="s">
        <v>12</v>
      </c>
      <c r="G3" s="19"/>
    </row>
    <row r="4" spans="1:7" x14ac:dyDescent="0.3">
      <c r="A4" s="16"/>
      <c r="B4" s="17"/>
      <c r="C4" s="18" t="s">
        <v>16</v>
      </c>
      <c r="D4" s="18" t="s">
        <v>17</v>
      </c>
      <c r="E4" s="18" t="s">
        <v>21</v>
      </c>
      <c r="F4" s="18" t="s">
        <v>36</v>
      </c>
      <c r="G4" s="19"/>
    </row>
    <row r="5" spans="1:7" x14ac:dyDescent="0.3">
      <c r="A5" s="18"/>
      <c r="B5" s="17" t="s">
        <v>65</v>
      </c>
      <c r="C5" s="18" t="s">
        <v>1</v>
      </c>
      <c r="D5" s="18"/>
      <c r="E5" s="18"/>
      <c r="F5" s="18" t="s">
        <v>12</v>
      </c>
      <c r="G5" s="19"/>
    </row>
    <row r="6" spans="1:7" x14ac:dyDescent="0.3">
      <c r="A6" s="18"/>
      <c r="B6" s="17"/>
      <c r="C6" s="18" t="s">
        <v>22</v>
      </c>
      <c r="D6" s="20"/>
      <c r="E6" s="18" t="s">
        <v>2</v>
      </c>
      <c r="F6" s="20"/>
      <c r="G6" s="19"/>
    </row>
    <row r="7" spans="1:7" x14ac:dyDescent="0.3">
      <c r="A7" s="18"/>
      <c r="B7" s="17"/>
      <c r="C7" s="18" t="s">
        <v>18</v>
      </c>
      <c r="D7" s="18" t="s">
        <v>13</v>
      </c>
      <c r="E7" s="18" t="s">
        <v>20</v>
      </c>
      <c r="F7" s="18" t="s">
        <v>12</v>
      </c>
      <c r="G7" s="19"/>
    </row>
    <row r="8" spans="1:7" x14ac:dyDescent="0.3">
      <c r="A8" s="21"/>
      <c r="B8" s="17"/>
      <c r="C8" s="18" t="s">
        <v>5</v>
      </c>
      <c r="D8" s="18" t="s">
        <v>13</v>
      </c>
      <c r="E8" s="18" t="s">
        <v>20</v>
      </c>
      <c r="F8" s="18" t="s">
        <v>12</v>
      </c>
      <c r="G8" s="19"/>
    </row>
    <row r="9" spans="1:7" x14ac:dyDescent="0.3">
      <c r="A9" s="21" t="s">
        <v>3</v>
      </c>
      <c r="B9" s="17"/>
      <c r="C9" s="18" t="s">
        <v>23</v>
      </c>
      <c r="D9" s="18" t="s">
        <v>24</v>
      </c>
      <c r="E9" s="18" t="s">
        <v>72</v>
      </c>
      <c r="F9" s="19" t="s">
        <v>25</v>
      </c>
      <c r="G9" s="19"/>
    </row>
    <row r="10" spans="1:7" x14ac:dyDescent="0.3">
      <c r="A10" s="18"/>
      <c r="B10" s="17"/>
      <c r="C10" s="18" t="s">
        <v>4</v>
      </c>
      <c r="D10" s="18" t="s">
        <v>13</v>
      </c>
      <c r="E10" s="18" t="s">
        <v>20</v>
      </c>
      <c r="F10" s="18" t="s">
        <v>12</v>
      </c>
      <c r="G10" s="19"/>
    </row>
    <row r="11" spans="1:7" x14ac:dyDescent="0.3">
      <c r="A11" s="18"/>
      <c r="B11" s="17"/>
      <c r="C11" s="18" t="s">
        <v>26</v>
      </c>
      <c r="D11" s="18" t="s">
        <v>17</v>
      </c>
      <c r="E11" s="18" t="s">
        <v>33</v>
      </c>
      <c r="F11" s="19" t="s">
        <v>29</v>
      </c>
      <c r="G11" s="19"/>
    </row>
    <row r="12" spans="1:7" x14ac:dyDescent="0.3">
      <c r="A12" s="18"/>
      <c r="B12" s="17"/>
      <c r="C12" s="18" t="s">
        <v>27</v>
      </c>
      <c r="D12" s="18" t="s">
        <v>17</v>
      </c>
      <c r="E12" s="18" t="s">
        <v>35</v>
      </c>
      <c r="F12" s="19" t="s">
        <v>34</v>
      </c>
      <c r="G12" s="19"/>
    </row>
    <row r="13" spans="1:7" x14ac:dyDescent="0.3">
      <c r="A13" s="18"/>
      <c r="B13" s="17"/>
      <c r="C13" s="18" t="s">
        <v>28</v>
      </c>
      <c r="D13" s="18" t="s">
        <v>30</v>
      </c>
      <c r="E13" s="18" t="s">
        <v>35</v>
      </c>
      <c r="F13" s="19" t="s">
        <v>29</v>
      </c>
      <c r="G13" s="22" t="s">
        <v>38</v>
      </c>
    </row>
    <row r="14" spans="1:7" ht="31.2" x14ac:dyDescent="0.3">
      <c r="A14" s="16" t="s">
        <v>73</v>
      </c>
      <c r="B14" s="17" t="s">
        <v>75</v>
      </c>
      <c r="C14" s="18" t="s">
        <v>39</v>
      </c>
      <c r="D14" s="18"/>
      <c r="E14" s="19"/>
      <c r="F14" s="18" t="s">
        <v>12</v>
      </c>
      <c r="G14" s="19" t="s">
        <v>42</v>
      </c>
    </row>
    <row r="15" spans="1:7" x14ac:dyDescent="0.3">
      <c r="A15" s="16"/>
      <c r="B15" s="17"/>
      <c r="C15" s="18" t="s">
        <v>18</v>
      </c>
      <c r="D15" s="18" t="s">
        <v>13</v>
      </c>
      <c r="E15" s="18" t="s">
        <v>20</v>
      </c>
      <c r="F15" s="18" t="s">
        <v>12</v>
      </c>
      <c r="G15" s="19"/>
    </row>
    <row r="16" spans="1:7" x14ac:dyDescent="0.3">
      <c r="A16" s="16"/>
      <c r="B16" s="17"/>
      <c r="C16" s="18" t="s">
        <v>40</v>
      </c>
      <c r="D16" s="18" t="s">
        <v>14</v>
      </c>
      <c r="E16" s="19" t="s">
        <v>41</v>
      </c>
      <c r="F16" s="19" t="s">
        <v>12</v>
      </c>
      <c r="G16" s="19"/>
    </row>
    <row r="17" spans="1:7" x14ac:dyDescent="0.3">
      <c r="A17" s="16"/>
      <c r="B17" s="17"/>
      <c r="C17" s="18" t="s">
        <v>4</v>
      </c>
      <c r="D17" s="18" t="s">
        <v>13</v>
      </c>
      <c r="E17" s="19" t="s">
        <v>20</v>
      </c>
      <c r="F17" s="19" t="s">
        <v>12</v>
      </c>
      <c r="G17" s="19"/>
    </row>
    <row r="18" spans="1:7" x14ac:dyDescent="0.3">
      <c r="A18" s="16" t="s">
        <v>43</v>
      </c>
      <c r="B18" s="17" t="s">
        <v>66</v>
      </c>
      <c r="C18" s="18" t="s">
        <v>74</v>
      </c>
      <c r="D18" s="18"/>
      <c r="E18" s="19"/>
      <c r="F18" s="18" t="s">
        <v>12</v>
      </c>
      <c r="G18" s="19"/>
    </row>
    <row r="19" spans="1:7" x14ac:dyDescent="0.3">
      <c r="A19" s="16"/>
      <c r="B19" s="17"/>
      <c r="C19" s="18" t="s">
        <v>45</v>
      </c>
      <c r="D19" s="18" t="s">
        <v>55</v>
      </c>
      <c r="E19" s="19" t="s">
        <v>56</v>
      </c>
      <c r="F19" s="19" t="s">
        <v>54</v>
      </c>
      <c r="G19" s="19"/>
    </row>
    <row r="20" spans="1:7" x14ac:dyDescent="0.3">
      <c r="A20" s="16"/>
      <c r="B20" s="17"/>
      <c r="C20" s="18" t="s">
        <v>46</v>
      </c>
      <c r="D20" s="18" t="s">
        <v>55</v>
      </c>
      <c r="E20" s="19" t="s">
        <v>56</v>
      </c>
      <c r="F20" s="19" t="s">
        <v>54</v>
      </c>
      <c r="G20" s="19"/>
    </row>
    <row r="21" spans="1:7" x14ac:dyDescent="0.3">
      <c r="A21" s="16"/>
      <c r="B21" s="17"/>
      <c r="C21" s="18" t="s">
        <v>28</v>
      </c>
      <c r="D21" s="18" t="s">
        <v>30</v>
      </c>
      <c r="E21" s="18" t="s">
        <v>35</v>
      </c>
      <c r="F21" s="19" t="s">
        <v>29</v>
      </c>
      <c r="G21" s="22" t="s">
        <v>38</v>
      </c>
    </row>
    <row r="22" spans="1:7" x14ac:dyDescent="0.3">
      <c r="A22" s="16"/>
      <c r="B22" s="18" t="s">
        <v>67</v>
      </c>
      <c r="C22" s="18" t="s">
        <v>47</v>
      </c>
      <c r="D22" s="18" t="s">
        <v>59</v>
      </c>
      <c r="E22" s="19" t="s">
        <v>60</v>
      </c>
      <c r="F22" s="19" t="s">
        <v>61</v>
      </c>
      <c r="G22" s="22" t="s">
        <v>38</v>
      </c>
    </row>
    <row r="23" spans="1:7" x14ac:dyDescent="0.3">
      <c r="A23" s="16"/>
      <c r="B23" s="18" t="s">
        <v>68</v>
      </c>
      <c r="C23" s="18" t="s">
        <v>11</v>
      </c>
      <c r="D23" s="18" t="s">
        <v>17</v>
      </c>
      <c r="E23" s="19" t="s">
        <v>62</v>
      </c>
      <c r="F23" s="19" t="s">
        <v>61</v>
      </c>
      <c r="G23" s="19" t="s">
        <v>78</v>
      </c>
    </row>
    <row r="24" spans="1:7" x14ac:dyDescent="0.3">
      <c r="A24" s="16"/>
      <c r="B24" s="18" t="s">
        <v>69</v>
      </c>
      <c r="C24" s="18" t="s">
        <v>48</v>
      </c>
      <c r="D24" s="18" t="s">
        <v>59</v>
      </c>
      <c r="E24" s="19" t="s">
        <v>60</v>
      </c>
      <c r="F24" s="19" t="s">
        <v>61</v>
      </c>
      <c r="G24" s="22" t="s">
        <v>38</v>
      </c>
    </row>
    <row r="25" spans="1:7" x14ac:dyDescent="0.3">
      <c r="A25" s="16" t="s">
        <v>44</v>
      </c>
      <c r="B25" s="17" t="s">
        <v>70</v>
      </c>
      <c r="C25" s="18" t="s">
        <v>74</v>
      </c>
      <c r="D25" s="18"/>
      <c r="E25" s="19"/>
      <c r="F25" s="18" t="s">
        <v>12</v>
      </c>
      <c r="G25" s="19"/>
    </row>
    <row r="26" spans="1:7" x14ac:dyDescent="0.3">
      <c r="A26" s="16"/>
      <c r="B26" s="17"/>
      <c r="C26" s="18" t="s">
        <v>7</v>
      </c>
      <c r="D26" s="19" t="s">
        <v>55</v>
      </c>
      <c r="E26" s="19" t="s">
        <v>56</v>
      </c>
      <c r="F26" s="19" t="s">
        <v>54</v>
      </c>
      <c r="G26" s="19"/>
    </row>
    <row r="27" spans="1:7" x14ac:dyDescent="0.3">
      <c r="A27" s="16"/>
      <c r="B27" s="17"/>
      <c r="C27" s="18" t="s">
        <v>57</v>
      </c>
      <c r="D27" s="19" t="s">
        <v>55</v>
      </c>
      <c r="E27" s="19" t="s">
        <v>56</v>
      </c>
      <c r="F27" s="19" t="s">
        <v>54</v>
      </c>
      <c r="G27" s="19"/>
    </row>
    <row r="28" spans="1:7" ht="19.95" customHeight="1" x14ac:dyDescent="0.3">
      <c r="A28" s="16" t="s">
        <v>49</v>
      </c>
      <c r="B28" s="17" t="s">
        <v>71</v>
      </c>
      <c r="C28" s="18" t="s">
        <v>76</v>
      </c>
      <c r="D28" s="19"/>
      <c r="E28" s="18"/>
      <c r="F28" s="19" t="s">
        <v>12</v>
      </c>
      <c r="G28" s="19"/>
    </row>
    <row r="29" spans="1:7" x14ac:dyDescent="0.3">
      <c r="A29" s="16"/>
      <c r="B29" s="17"/>
      <c r="C29" s="18" t="s">
        <v>6</v>
      </c>
      <c r="D29" s="18" t="s">
        <v>13</v>
      </c>
      <c r="E29" s="18" t="s">
        <v>20</v>
      </c>
      <c r="F29" s="19" t="s">
        <v>12</v>
      </c>
      <c r="G29" s="19"/>
    </row>
    <row r="30" spans="1:7" x14ac:dyDescent="0.3">
      <c r="A30" s="16"/>
      <c r="B30" s="17"/>
      <c r="C30" s="18" t="s">
        <v>51</v>
      </c>
      <c r="D30" s="18" t="s">
        <v>14</v>
      </c>
      <c r="E30" s="19" t="s">
        <v>41</v>
      </c>
      <c r="F30" s="19" t="s">
        <v>12</v>
      </c>
      <c r="G30" s="19"/>
    </row>
    <row r="31" spans="1:7" x14ac:dyDescent="0.3">
      <c r="A31" s="16"/>
      <c r="B31" s="17"/>
      <c r="C31" s="18" t="s">
        <v>4</v>
      </c>
      <c r="D31" s="18" t="s">
        <v>13</v>
      </c>
      <c r="E31" s="18" t="s">
        <v>20</v>
      </c>
      <c r="F31" s="18" t="s">
        <v>12</v>
      </c>
      <c r="G31" s="19"/>
    </row>
    <row r="32" spans="1:7" x14ac:dyDescent="0.3">
      <c r="A32" s="16"/>
      <c r="B32" s="17"/>
      <c r="C32" s="18" t="s">
        <v>7</v>
      </c>
      <c r="D32" s="18" t="s">
        <v>55</v>
      </c>
      <c r="E32" s="19" t="s">
        <v>56</v>
      </c>
      <c r="F32" s="19" t="s">
        <v>54</v>
      </c>
      <c r="G32" s="19"/>
    </row>
    <row r="33" spans="1:7" x14ac:dyDescent="0.3">
      <c r="A33" s="16"/>
      <c r="B33" s="17"/>
      <c r="C33" s="18" t="s">
        <v>8</v>
      </c>
      <c r="D33" s="18" t="s">
        <v>55</v>
      </c>
      <c r="E33" s="19" t="s">
        <v>56</v>
      </c>
      <c r="F33" s="19" t="s">
        <v>54</v>
      </c>
      <c r="G33" s="19"/>
    </row>
    <row r="34" spans="1:7" x14ac:dyDescent="0.3">
      <c r="A34" s="16"/>
      <c r="B34" s="17"/>
      <c r="C34" s="18" t="s">
        <v>52</v>
      </c>
      <c r="D34" s="18" t="s">
        <v>53</v>
      </c>
      <c r="E34" s="18" t="s">
        <v>20</v>
      </c>
      <c r="F34" s="19" t="s">
        <v>17</v>
      </c>
      <c r="G34" s="19"/>
    </row>
    <row r="35" spans="1:7" x14ac:dyDescent="0.3">
      <c r="A35" s="16"/>
      <c r="B35" s="17"/>
      <c r="C35" s="18" t="s">
        <v>77</v>
      </c>
      <c r="D35" s="18" t="s">
        <v>58</v>
      </c>
      <c r="E35" s="18" t="s">
        <v>35</v>
      </c>
      <c r="F35" s="19" t="s">
        <v>12</v>
      </c>
      <c r="G35" s="19"/>
    </row>
    <row r="36" spans="1:7" x14ac:dyDescent="0.3">
      <c r="A36" s="9"/>
      <c r="B36" s="7"/>
      <c r="C36" s="7"/>
      <c r="D36" s="8"/>
      <c r="E36" s="4"/>
      <c r="F36" s="6"/>
    </row>
    <row r="37" spans="1:7" x14ac:dyDescent="0.3">
      <c r="A37" s="7"/>
      <c r="B37"/>
      <c r="C37" s="7"/>
      <c r="D37" s="8"/>
      <c r="E37" s="6"/>
      <c r="F37" s="6"/>
    </row>
    <row r="38" spans="1:7" x14ac:dyDescent="0.3">
      <c r="A38" s="7"/>
      <c r="B38" s="7"/>
      <c r="C38" s="7"/>
      <c r="D38" s="8"/>
      <c r="E38" s="6"/>
      <c r="F38" s="6"/>
    </row>
    <row r="39" spans="1:7" x14ac:dyDescent="0.3">
      <c r="D39" s="10"/>
      <c r="E39" s="6"/>
      <c r="F39" s="6"/>
    </row>
    <row r="40" spans="1:7" x14ac:dyDescent="0.3">
      <c r="A40" s="11"/>
      <c r="B40" s="11"/>
      <c r="D40" s="10"/>
      <c r="E40" s="6"/>
      <c r="F40" s="6"/>
    </row>
    <row r="45" spans="1:7" x14ac:dyDescent="0.3">
      <c r="E45" s="4"/>
    </row>
    <row r="48" spans="1:7" x14ac:dyDescent="0.3">
      <c r="E48" s="4"/>
    </row>
    <row r="49" spans="5:5" x14ac:dyDescent="0.3">
      <c r="E49" s="4"/>
    </row>
    <row r="53" spans="5:5" x14ac:dyDescent="0.3">
      <c r="E53" s="4"/>
    </row>
    <row r="54" spans="5:5" x14ac:dyDescent="0.3">
      <c r="E54" s="4"/>
    </row>
    <row r="55" spans="5:5" x14ac:dyDescent="0.3">
      <c r="E55" s="4"/>
    </row>
    <row r="56" spans="5:5" x14ac:dyDescent="0.3">
      <c r="E56" s="4"/>
    </row>
    <row r="57" spans="5:5" x14ac:dyDescent="0.3">
      <c r="E57" s="4"/>
    </row>
    <row r="58" spans="5:5" x14ac:dyDescent="0.3">
      <c r="E58" s="4"/>
    </row>
    <row r="59" spans="5:5" x14ac:dyDescent="0.3">
      <c r="E59" s="4"/>
    </row>
    <row r="60" spans="5:5" x14ac:dyDescent="0.3">
      <c r="E60" s="4"/>
    </row>
    <row r="61" spans="5:5" x14ac:dyDescent="0.3">
      <c r="E61" s="4"/>
    </row>
    <row r="62" spans="5:5" x14ac:dyDescent="0.3">
      <c r="E62" s="4"/>
    </row>
    <row r="63" spans="5:5" x14ac:dyDescent="0.3">
      <c r="E63" s="4"/>
    </row>
    <row r="64" spans="5:5" x14ac:dyDescent="0.3">
      <c r="E64" s="4"/>
    </row>
    <row r="65" spans="5:5" x14ac:dyDescent="0.3">
      <c r="E65" s="4"/>
    </row>
    <row r="66" spans="5:5" x14ac:dyDescent="0.3">
      <c r="E66" s="4"/>
    </row>
    <row r="67" spans="5:5" x14ac:dyDescent="0.3">
      <c r="E67" s="4"/>
    </row>
    <row r="68" spans="5:5" x14ac:dyDescent="0.3">
      <c r="E68" s="4"/>
    </row>
    <row r="69" spans="5:5" x14ac:dyDescent="0.3">
      <c r="E69" s="4"/>
    </row>
    <row r="70" spans="5:5" x14ac:dyDescent="0.3">
      <c r="E70" s="4"/>
    </row>
    <row r="71" spans="5:5" x14ac:dyDescent="0.3">
      <c r="E71" s="4"/>
    </row>
    <row r="72" spans="5:5" x14ac:dyDescent="0.3">
      <c r="E72" s="4"/>
    </row>
    <row r="73" spans="5:5" x14ac:dyDescent="0.3">
      <c r="E73" s="4"/>
    </row>
    <row r="74" spans="5:5" x14ac:dyDescent="0.3">
      <c r="E74" s="4"/>
    </row>
    <row r="75" spans="5:5" x14ac:dyDescent="0.3">
      <c r="E75" s="4"/>
    </row>
    <row r="76" spans="5:5" ht="16.8" customHeight="1" x14ac:dyDescent="0.3">
      <c r="E76" s="4"/>
    </row>
    <row r="77" spans="5:5" x14ac:dyDescent="0.3">
      <c r="E77" s="4"/>
    </row>
    <row r="78" spans="5:5" x14ac:dyDescent="0.3">
      <c r="E78" s="4"/>
    </row>
    <row r="79" spans="5:5" x14ac:dyDescent="0.3">
      <c r="E79" s="4"/>
    </row>
    <row r="80" spans="5:5" x14ac:dyDescent="0.3">
      <c r="E80" s="4"/>
    </row>
    <row r="81" spans="5:5" x14ac:dyDescent="0.3">
      <c r="E81" s="4"/>
    </row>
    <row r="82" spans="5:5" x14ac:dyDescent="0.3">
      <c r="E82" s="4"/>
    </row>
    <row r="83" spans="5:5" ht="16.2" customHeight="1" x14ac:dyDescent="0.3">
      <c r="E83" s="4"/>
    </row>
    <row r="84" spans="5:5" x14ac:dyDescent="0.3">
      <c r="E84" s="4"/>
    </row>
    <row r="85" spans="5:5" x14ac:dyDescent="0.3">
      <c r="E85" s="4"/>
    </row>
    <row r="86" spans="5:5" x14ac:dyDescent="0.3">
      <c r="E86" s="4"/>
    </row>
    <row r="87" spans="5:5" x14ac:dyDescent="0.3">
      <c r="E87" s="4"/>
    </row>
    <row r="88" spans="5:5" x14ac:dyDescent="0.3">
      <c r="E88" s="4"/>
    </row>
    <row r="89" spans="5:5" x14ac:dyDescent="0.3">
      <c r="E89" s="4"/>
    </row>
    <row r="90" spans="5:5" x14ac:dyDescent="0.3">
      <c r="E90" s="4"/>
    </row>
    <row r="91" spans="5:5" x14ac:dyDescent="0.3">
      <c r="E91" s="4"/>
    </row>
    <row r="92" spans="5:5" x14ac:dyDescent="0.3">
      <c r="E92" s="4"/>
    </row>
  </sheetData>
  <mergeCells count="11">
    <mergeCell ref="B25:B27"/>
    <mergeCell ref="B28:B35"/>
    <mergeCell ref="A28:A35"/>
    <mergeCell ref="A25:A27"/>
    <mergeCell ref="A18:A24"/>
    <mergeCell ref="B18:B21"/>
    <mergeCell ref="A3:A4"/>
    <mergeCell ref="B3:B4"/>
    <mergeCell ref="A14:A17"/>
    <mergeCell ref="B14:B17"/>
    <mergeCell ref="B5:B13"/>
  </mergeCells>
  <pageMargins left="0.7" right="0.7" top="0.75" bottom="0.75" header="0.3" footer="0.3"/>
  <pageSetup orientation="landscape" r:id="rId1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1"/>
  <sheetViews>
    <sheetView workbookViewId="0">
      <selection activeCell="P1" sqref="P1"/>
    </sheetView>
  </sheetViews>
  <sheetFormatPr defaultColWidth="8.77734375" defaultRowHeight="14.4" x14ac:dyDescent="0.3"/>
  <sheetData>
    <row r="1" spans="1:16" x14ac:dyDescent="0.3">
      <c r="A1">
        <f>IF(Sheet1!1:1,"AAAAAH384QA=",0)</f>
        <v>0</v>
      </c>
      <c r="B1" t="e">
        <f>AND(Sheet1!#REF!,"AAAAAH384QE=")</f>
        <v>#REF!</v>
      </c>
      <c r="C1" t="e">
        <f>AND(Sheet1!#REF!,"AAAAAH384QI=")</f>
        <v>#REF!</v>
      </c>
      <c r="D1" t="e">
        <f>AND(Sheet1!#REF!,"AAAAAH384QM=")</f>
        <v>#REF!</v>
      </c>
      <c r="E1" t="e">
        <f>AND(Sheet1!E1,"AAAAAH384QQ=")</f>
        <v>#VALUE!</v>
      </c>
      <c r="F1">
        <f>IF(Sheet1!A:A,"AAAAAH384QU=",0)</f>
        <v>0</v>
      </c>
      <c r="G1">
        <f>IF(Sheet1!C:C,"AAAAAH384QY=",0)</f>
        <v>0</v>
      </c>
      <c r="H1">
        <f>IF(Sheet1!D:D,"AAAAAH384Qc=",0)</f>
        <v>0</v>
      </c>
      <c r="I1">
        <f>IF(Sheet1!E:E,"AAAAAH384Qg=",0)</f>
        <v>0</v>
      </c>
      <c r="J1" t="e">
        <f>IF(#REF!,"AAAAAH384Qk=",0)</f>
        <v>#REF!</v>
      </c>
      <c r="K1" t="e">
        <f>AND(#REF!,"AAAAAH384Qo=")</f>
        <v>#REF!</v>
      </c>
      <c r="L1" t="e">
        <f>IF(#REF!,"AAAAAH384Qs=",0)</f>
        <v>#REF!</v>
      </c>
      <c r="M1" t="e">
        <f>IF(#REF!,"AAAAAH384Qw=",0)</f>
        <v>#REF!</v>
      </c>
      <c r="N1" t="e">
        <f>AND(#REF!,"AAAAAH384Q0=")</f>
        <v>#REF!</v>
      </c>
      <c r="O1" t="e">
        <f>IF(#REF!,"AAAAAH384Q4=",0)</f>
        <v>#REF!</v>
      </c>
      <c r="P1" t="s">
        <v>0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Jove</dc:creator>
  <cp:lastModifiedBy>Nilanjana Das</cp:lastModifiedBy>
  <dcterms:created xsi:type="dcterms:W3CDTF">2012-02-23T18:29:07Z</dcterms:created>
  <dcterms:modified xsi:type="dcterms:W3CDTF">2024-09-04T18:08:46Z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1_TyPZ1nq2ij5qiLP5WKwIr5Ggz64fndPXsT3KppW9cQ</vt:lpwstr>
  </property>
  <property fmtid="{D5CDD505-2E9C-101B-9397-08002B2CF9AE}" pid="4" name="Google.Documents.RevisionId">
    <vt:lpwstr>02868307762065459680</vt:lpwstr>
  </property>
  <property fmtid="{D5CDD505-2E9C-101B-9397-08002B2CF9AE}" pid="5" name="Google.Documents.PreviousRevisionId">
    <vt:lpwstr>03149905390382699891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